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N34" i="1"/>
  <c r="N33" i="1"/>
  <c r="N35" i="1"/>
  <c r="N28" i="1"/>
  <c r="N27" i="1"/>
  <c r="N26" i="1"/>
  <c r="N25" i="1"/>
  <c r="N23" i="1"/>
  <c r="N16" i="1" l="1"/>
  <c r="N17" i="1"/>
  <c r="N18" i="1"/>
  <c r="N19" i="1"/>
  <c r="N20" i="1"/>
  <c r="N21" i="1"/>
  <c r="N22" i="1"/>
  <c r="N24" i="1"/>
  <c r="N29" i="1"/>
  <c r="N30" i="1"/>
  <c r="N31" i="1"/>
  <c r="N32" i="1"/>
  <c r="N13" i="1"/>
  <c r="N14" i="1"/>
  <c r="N12" i="1"/>
  <c r="N11" i="1"/>
  <c r="N10" i="1"/>
  <c r="N9" i="1"/>
  <c r="N8" i="1"/>
  <c r="N7" i="1"/>
  <c r="N5" i="1"/>
  <c r="N4" i="1"/>
  <c r="N36" i="1" l="1"/>
  <c r="N37" i="1"/>
  <c r="F9" i="1"/>
  <c r="F10" i="1"/>
  <c r="F11" i="1"/>
  <c r="F12" i="1"/>
  <c r="F13" i="1"/>
  <c r="F14" i="1"/>
  <c r="F8" i="1"/>
  <c r="F6" i="1"/>
  <c r="F5" i="1"/>
  <c r="C17" i="1" l="1"/>
  <c r="F17" i="1" l="1"/>
  <c r="B19" i="1" s="1"/>
  <c r="B23" i="1"/>
</calcChain>
</file>

<file path=xl/sharedStrings.xml><?xml version="1.0" encoding="utf-8"?>
<sst xmlns="http://schemas.openxmlformats.org/spreadsheetml/2006/main" count="169" uniqueCount="116">
  <si>
    <t>Course #</t>
  </si>
  <si>
    <t>Course Title</t>
  </si>
  <si>
    <t>GPA</t>
  </si>
  <si>
    <t>(1 credit hour)</t>
  </si>
  <si>
    <t>P/F</t>
  </si>
  <si>
    <t>Foundations of Education</t>
  </si>
  <si>
    <t>Content Academic Literacy</t>
  </si>
  <si>
    <t>Management of Instruction</t>
  </si>
  <si>
    <t>Research/ Applied Education Psychology</t>
  </si>
  <si>
    <t>Teaching Internship</t>
  </si>
  <si>
    <t>(8 credit hours)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</si>
  <si>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</si>
  <si>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</si>
  <si>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</si>
  <si>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</si>
  <si>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</si>
  <si>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</si>
  <si>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</si>
  <si>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</si>
  <si>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</si>
  <si>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</si>
  <si>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</si>
  <si>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</si>
  <si>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</si>
  <si>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</si>
  <si>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</si>
  <si>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</si>
  <si>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</si>
  <si>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</si>
  <si>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</si>
  <si>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</si>
  <si>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</si>
  <si>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</si>
  <si>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</si>
  <si>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</si>
  <si>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</si>
  <si>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</si>
  <si>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Psych. Foundations of Education</t>
  </si>
  <si>
    <t>Measure. &amp; Evaluation</t>
  </si>
  <si>
    <t>Psych. of the Excep. Child</t>
  </si>
  <si>
    <t>Inst. Intervent./Reading Def</t>
  </si>
  <si>
    <t>Exploratory Field Exp</t>
  </si>
  <si>
    <t>Matrix Category</t>
  </si>
  <si>
    <t>Grade</t>
  </si>
  <si>
    <t>Elec #1</t>
  </si>
  <si>
    <t>Elec #2</t>
  </si>
  <si>
    <t>Elec #3</t>
  </si>
  <si>
    <t>Total Points</t>
  </si>
  <si>
    <t>Calculus &amp; Analytical Geometry</t>
  </si>
  <si>
    <t>MATH 198</t>
  </si>
  <si>
    <t>MATH 263</t>
  </si>
  <si>
    <t>Analytical Geometry and Calculus I</t>
  </si>
  <si>
    <t>Analytical Geometry and Calculus II</t>
  </si>
  <si>
    <t>Algebraic Structures</t>
  </si>
  <si>
    <t>MATH 451</t>
  </si>
  <si>
    <t>Algebraic Structures I</t>
  </si>
  <si>
    <t>Geometry (Minimum 1)</t>
  </si>
  <si>
    <t>MATH 363</t>
  </si>
  <si>
    <t>College Geometry</t>
  </si>
  <si>
    <t>MATH 464</t>
  </si>
  <si>
    <t>Higher Geometry</t>
  </si>
  <si>
    <t>CS 170</t>
  </si>
  <si>
    <t>Computer Science (Minimum 1)</t>
  </si>
  <si>
    <t>Introduction to Computer Science I</t>
  </si>
  <si>
    <t>CS 180</t>
  </si>
  <si>
    <t>Foundatons of Computer Science I</t>
  </si>
  <si>
    <t>Electives (Minimum 6 Credits)</t>
  </si>
  <si>
    <t>History of Mathematics</t>
  </si>
  <si>
    <t>MATH 455</t>
  </si>
  <si>
    <t>History of Mathematics I</t>
  </si>
  <si>
    <t>MATH 456</t>
  </si>
  <si>
    <t>History of Mathematics II</t>
  </si>
  <si>
    <t>Structure of the Real Number System</t>
  </si>
  <si>
    <t>MATH 156</t>
  </si>
  <si>
    <t>MATH 186</t>
  </si>
  <si>
    <t>MATH 200</t>
  </si>
  <si>
    <t>MATH 462</t>
  </si>
  <si>
    <t>College Algebra</t>
  </si>
  <si>
    <t>Precalculus</t>
  </si>
  <si>
    <t>Foundations of Mathematics</t>
  </si>
  <si>
    <t>Theory of Numbers</t>
  </si>
  <si>
    <t>Number Theory</t>
  </si>
  <si>
    <t>MATH 335</t>
  </si>
  <si>
    <t>MATH 347</t>
  </si>
  <si>
    <t>MATH 454</t>
  </si>
  <si>
    <t>Game Theory</t>
  </si>
  <si>
    <t>Discrete Mathematics</t>
  </si>
  <si>
    <t>Completion of Calculus</t>
  </si>
  <si>
    <t>MATH 461</t>
  </si>
  <si>
    <t>Advanced Calculus I</t>
  </si>
  <si>
    <t>STAT 290</t>
  </si>
  <si>
    <t>STAT 330</t>
  </si>
  <si>
    <t>STAT 331</t>
  </si>
  <si>
    <t>STAT 374</t>
  </si>
  <si>
    <t>STAT 375</t>
  </si>
  <si>
    <t>STAT 376</t>
  </si>
  <si>
    <t>STAT 378</t>
  </si>
  <si>
    <t>Statistics</t>
  </si>
  <si>
    <t>Introduction to Linear Models</t>
  </si>
  <si>
    <t>Biostatistics</t>
  </si>
  <si>
    <t>Statistical Quality Control</t>
  </si>
  <si>
    <t>ANOVA/Experimental Design</t>
  </si>
  <si>
    <t>Non-parametric Statistics/Sampling</t>
  </si>
  <si>
    <t>Linear Regression/Time Series</t>
  </si>
  <si>
    <t>Probablility and Statistics</t>
  </si>
  <si>
    <r>
      <t>Total Credit Hours MATH Courses</t>
    </r>
    <r>
      <rPr>
        <b/>
        <sz val="8"/>
        <color rgb="FFFF0000"/>
        <rFont val="Calibri (Body)_x0000_"/>
      </rPr>
      <t xml:space="preserve"> (35 required)</t>
    </r>
  </si>
  <si>
    <t>Linear Algebra</t>
  </si>
  <si>
    <t>MATH 357</t>
  </si>
  <si>
    <t>MATH 502 (G)</t>
  </si>
  <si>
    <t>MATH 564</t>
  </si>
  <si>
    <t>Advanced Matric Analysis</t>
  </si>
  <si>
    <t>Advanced Linear Algebra</t>
  </si>
  <si>
    <r>
      <t xml:space="preserve">Additional Mathematics coursework - Minimum of 12 semester hours to </t>
    </r>
    <r>
      <rPr>
        <b/>
        <u/>
        <sz val="8"/>
        <color rgb="FFFF0000"/>
        <rFont val="Calibri"/>
        <family val="2"/>
        <scheme val="minor"/>
      </rPr>
      <t xml:space="preserve">include at least 3 of the following </t>
    </r>
    <r>
      <rPr>
        <b/>
        <u/>
        <sz val="8"/>
        <rFont val="Calibri"/>
        <family val="2"/>
        <scheme val="minor"/>
      </rPr>
      <t>AREAS</t>
    </r>
    <r>
      <rPr>
        <b/>
        <u/>
        <sz val="8"/>
        <color rgb="FFFF0000"/>
        <rFont val="Calibri"/>
        <family val="2"/>
        <scheme val="minor"/>
      </rPr>
      <t xml:space="preserve"> of Mathematics.</t>
    </r>
  </si>
  <si>
    <r>
      <t xml:space="preserve">Total Credit Hours Additional MATH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</si>
  <si>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t>Credit Hours</t>
  </si>
  <si>
    <t>Enter values in purple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</si>
</sst>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u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0" xfId="0" applyFont="1" applyFill="1" applyBorder="1" applyProtection="1"/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8" fillId="0" borderId="7" xfId="0" applyFont="1" applyBorder="1" applyProtection="1"/>
    <xf numFmtId="0" fontId="9" fillId="0" borderId="3" xfId="0" applyFont="1" applyBorder="1" applyProtection="1"/>
    <xf numFmtId="0" fontId="2" fillId="0" borderId="6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8" fillId="0" borderId="4" xfId="0" applyFont="1" applyBorder="1" applyProtection="1"/>
    <xf numFmtId="0" fontId="9" fillId="0" borderId="1" xfId="0" applyFont="1" applyBorder="1" applyProtection="1"/>
    <xf numFmtId="0" fontId="2" fillId="0" borderId="6" xfId="0" applyFont="1" applyBorder="1" applyAlignment="1" applyProtection="1">
      <alignment vertical="center" wrapText="1"/>
    </xf>
    <xf numFmtId="0" fontId="13" fillId="0" borderId="2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Fill="1" applyBorder="1" applyProtection="1"/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Protection="1">
      <protection locked="0"/>
    </xf>
    <xf numFmtId="0" fontId="4" fillId="3" borderId="28" xfId="0" applyFont="1" applyFill="1" applyBorder="1" applyAlignment="1" applyProtection="1">
      <alignment horizontal="right"/>
      <protection locked="0"/>
    </xf>
    <xf numFmtId="0" fontId="4" fillId="3" borderId="29" xfId="0" applyFont="1" applyFill="1" applyBorder="1" applyProtection="1"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Protection="1"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3" fillId="0" borderId="39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0" fillId="3" borderId="35" xfId="0" applyFill="1" applyBorder="1" applyAlignment="1"/>
    <xf numFmtId="0" fontId="0" fillId="3" borderId="36" xfId="0" applyFill="1" applyBorder="1" applyAlignment="1"/>
    <xf numFmtId="0" fontId="4" fillId="3" borderId="3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Protection="1"/>
    <xf numFmtId="0" fontId="4" fillId="4" borderId="28" xfId="0" applyFont="1" applyFill="1" applyBorder="1" applyProtection="1"/>
    <xf numFmtId="0" fontId="4" fillId="4" borderId="29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Protection="1"/>
    <xf numFmtId="0" fontId="3" fillId="4" borderId="32" xfId="0" applyFont="1" applyFill="1" applyBorder="1" applyAlignment="1" applyProtection="1">
      <alignment horizontal="right"/>
    </xf>
    <xf numFmtId="0" fontId="3" fillId="4" borderId="32" xfId="0" applyFont="1" applyFill="1" applyBorder="1" applyProtection="1"/>
    <xf numFmtId="0" fontId="3" fillId="4" borderId="3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vertical="center" wrapText="1"/>
    </xf>
    <xf numFmtId="0" fontId="3" fillId="4" borderId="7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vertical="center" wrapText="1"/>
    </xf>
    <xf numFmtId="0" fontId="16" fillId="4" borderId="25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Protection="1">
      <protection locked="0"/>
    </xf>
    <xf numFmtId="0" fontId="4" fillId="5" borderId="28" xfId="0" applyFont="1" applyFill="1" applyBorder="1" applyAlignment="1" applyProtection="1">
      <alignment horizontal="right"/>
      <protection locked="0"/>
    </xf>
    <xf numFmtId="0" fontId="4" fillId="5" borderId="29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Layout" zoomScaleNormal="90" workbookViewId="0">
      <selection activeCell="F28" sqref="F28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21" customWidth="1"/>
    <col min="5" max="5" width="5.7109375" style="2" customWidth="1"/>
    <col min="6" max="6" width="6.7109375" style="2" customWidth="1"/>
    <col min="7" max="7" width="6.7109375" style="20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45.75" thickBot="1">
      <c r="A1" s="83" t="s">
        <v>0</v>
      </c>
      <c r="B1" s="84" t="s">
        <v>1</v>
      </c>
      <c r="C1" s="84" t="s">
        <v>114</v>
      </c>
      <c r="D1" s="84" t="s">
        <v>12</v>
      </c>
      <c r="E1" s="84" t="s">
        <v>34</v>
      </c>
      <c r="F1" s="85" t="s">
        <v>14</v>
      </c>
      <c r="G1" s="22"/>
      <c r="H1" s="117" t="s">
        <v>42</v>
      </c>
      <c r="I1" s="81" t="s">
        <v>0</v>
      </c>
      <c r="J1" s="82" t="s">
        <v>1</v>
      </c>
      <c r="K1" s="82" t="s">
        <v>114</v>
      </c>
      <c r="L1" s="82" t="s">
        <v>12</v>
      </c>
      <c r="M1" s="82" t="s">
        <v>43</v>
      </c>
      <c r="N1" s="82" t="s">
        <v>14</v>
      </c>
    </row>
    <row r="2" spans="1:14" ht="15.75" customHeight="1" thickBot="1">
      <c r="A2" s="23"/>
      <c r="B2" s="24" t="s">
        <v>11</v>
      </c>
      <c r="C2" s="25"/>
      <c r="D2" s="26"/>
      <c r="E2" s="25"/>
      <c r="F2" s="27"/>
      <c r="G2" s="28"/>
      <c r="H2" s="118"/>
      <c r="I2" s="119" t="s">
        <v>15</v>
      </c>
      <c r="J2" s="120"/>
      <c r="K2" s="120"/>
      <c r="L2" s="120"/>
      <c r="M2" s="120"/>
      <c r="N2" s="121"/>
    </row>
    <row r="3" spans="1:14" s="4" customFormat="1" ht="15" customHeight="1">
      <c r="A3" s="98" t="s">
        <v>16</v>
      </c>
      <c r="B3" s="29" t="s">
        <v>41</v>
      </c>
      <c r="C3" s="100"/>
      <c r="D3" s="102" t="s">
        <v>4</v>
      </c>
      <c r="E3" s="100"/>
      <c r="F3" s="109"/>
      <c r="G3" s="3"/>
      <c r="H3" s="122" t="s">
        <v>48</v>
      </c>
      <c r="I3" s="92"/>
      <c r="J3" s="93"/>
    </row>
    <row r="4" spans="1:14" s="4" customFormat="1" ht="13.5" customHeight="1">
      <c r="A4" s="99"/>
      <c r="B4" s="30" t="s">
        <v>3</v>
      </c>
      <c r="C4" s="101"/>
      <c r="D4" s="103"/>
      <c r="E4" s="101"/>
      <c r="F4" s="107"/>
      <c r="G4" s="3"/>
      <c r="H4" s="123"/>
      <c r="I4" s="79" t="s">
        <v>49</v>
      </c>
      <c r="J4" s="62" t="s">
        <v>51</v>
      </c>
      <c r="K4" s="153"/>
      <c r="L4" s="63" t="s">
        <v>13</v>
      </c>
      <c r="M4" s="154"/>
      <c r="N4" s="64">
        <f>IF(M4="A",4,IF(M4="B",3,IF(M4="C",2,IF(M4="D",1,0))))*K4</f>
        <v>0</v>
      </c>
    </row>
    <row r="5" spans="1:14" s="4" customFormat="1" ht="12.75" customHeight="1">
      <c r="A5" s="31" t="s">
        <v>18</v>
      </c>
      <c r="B5" s="30" t="s">
        <v>5</v>
      </c>
      <c r="C5" s="137"/>
      <c r="D5" s="58" t="s">
        <v>13</v>
      </c>
      <c r="E5" s="138"/>
      <c r="F5" s="60">
        <f>IF(E5="A",4,IF(E5="B",3,IF(E5="C",2,IF(E5="D",1,0))))*C5</f>
        <v>0</v>
      </c>
      <c r="G5" s="5"/>
      <c r="H5" s="111"/>
      <c r="I5" s="79" t="s">
        <v>50</v>
      </c>
      <c r="J5" s="62" t="s">
        <v>52</v>
      </c>
      <c r="K5" s="153"/>
      <c r="L5" s="63" t="s">
        <v>13</v>
      </c>
      <c r="M5" s="154"/>
      <c r="N5" s="64">
        <f>IF(M5="A",4,IF(M5="B",3,IF(M5="C",2,IF(M5="D",1,0))))*K5</f>
        <v>0</v>
      </c>
    </row>
    <row r="6" spans="1:14" s="4" customFormat="1" ht="12" customHeight="1">
      <c r="A6" s="31" t="s">
        <v>17</v>
      </c>
      <c r="B6" s="30" t="s">
        <v>35</v>
      </c>
      <c r="C6" s="137"/>
      <c r="D6" s="58" t="s">
        <v>13</v>
      </c>
      <c r="E6" s="138"/>
      <c r="F6" s="60">
        <f>IF(E6="A",4,IF(E6="B",3,IF(E6="C",2,IF(E6="D",1,0))))*C6</f>
        <v>0</v>
      </c>
      <c r="G6" s="5"/>
      <c r="H6" s="110" t="s">
        <v>53</v>
      </c>
      <c r="I6" s="94"/>
      <c r="J6" s="95"/>
    </row>
    <row r="7" spans="1:14" s="4" customFormat="1" ht="12" customHeight="1">
      <c r="A7" s="31" t="s">
        <v>19</v>
      </c>
      <c r="B7" s="30" t="s">
        <v>36</v>
      </c>
      <c r="C7" s="57"/>
      <c r="D7" s="58" t="s">
        <v>4</v>
      </c>
      <c r="E7" s="59"/>
      <c r="F7" s="61"/>
      <c r="G7" s="5"/>
      <c r="H7" s="111"/>
      <c r="I7" s="96" t="s">
        <v>54</v>
      </c>
      <c r="J7" s="97" t="s">
        <v>55</v>
      </c>
      <c r="K7" s="155"/>
      <c r="L7" s="90" t="s">
        <v>13</v>
      </c>
      <c r="M7" s="156"/>
      <c r="N7" s="91">
        <f>IF(M7="A",4,IF(M7="B",3,IF(M7="C",2,IF(M7="D",1,0))))*K7</f>
        <v>0</v>
      </c>
    </row>
    <row r="8" spans="1:14" s="4" customFormat="1" ht="17.100000000000001" customHeight="1">
      <c r="A8" s="31" t="s">
        <v>20</v>
      </c>
      <c r="B8" s="30" t="s">
        <v>37</v>
      </c>
      <c r="C8" s="137"/>
      <c r="D8" s="58" t="s">
        <v>13</v>
      </c>
      <c r="E8" s="138"/>
      <c r="F8" s="60">
        <f>IF(E8="A",4,IF(E8="B",3,IF(E8="C",2,IF(E8="D",1,0))))*C8</f>
        <v>0</v>
      </c>
      <c r="G8" s="5"/>
      <c r="H8" s="110" t="s">
        <v>56</v>
      </c>
      <c r="I8" s="67" t="s">
        <v>57</v>
      </c>
      <c r="J8" s="66" t="s">
        <v>58</v>
      </c>
      <c r="K8" s="153"/>
      <c r="L8" s="63" t="s">
        <v>13</v>
      </c>
      <c r="M8" s="154"/>
      <c r="N8" s="64">
        <f t="shared" ref="N8:N12" si="0">IF(M8="A",4,IF(M8="B",3,IF(M8="C",2,IF(M8="D",1,0))))*K8</f>
        <v>0</v>
      </c>
    </row>
    <row r="9" spans="1:14" s="4" customFormat="1" ht="15.95" customHeight="1">
      <c r="A9" s="31" t="s">
        <v>21</v>
      </c>
      <c r="B9" s="30" t="s">
        <v>38</v>
      </c>
      <c r="C9" s="137"/>
      <c r="D9" s="58" t="s">
        <v>13</v>
      </c>
      <c r="E9" s="138"/>
      <c r="F9" s="60">
        <f t="shared" ref="F9:F14" si="1">IF(E9="A",4,IF(E9="B",3,IF(E9="C",2,IF(E9="D",1,0))))*C9</f>
        <v>0</v>
      </c>
      <c r="G9" s="5"/>
      <c r="H9" s="111"/>
      <c r="I9" s="68" t="s">
        <v>59</v>
      </c>
      <c r="J9" s="69" t="s">
        <v>60</v>
      </c>
      <c r="K9" s="137"/>
      <c r="L9" s="63" t="s">
        <v>13</v>
      </c>
      <c r="M9" s="154"/>
      <c r="N9" s="64">
        <f t="shared" si="0"/>
        <v>0</v>
      </c>
    </row>
    <row r="10" spans="1:14" s="4" customFormat="1" ht="26.1" customHeight="1">
      <c r="A10" s="31" t="s">
        <v>22</v>
      </c>
      <c r="B10" s="30" t="s">
        <v>6</v>
      </c>
      <c r="C10" s="137"/>
      <c r="D10" s="58" t="s">
        <v>13</v>
      </c>
      <c r="E10" s="138"/>
      <c r="F10" s="60">
        <f t="shared" si="1"/>
        <v>0</v>
      </c>
      <c r="G10" s="5"/>
      <c r="H10" s="110" t="s">
        <v>62</v>
      </c>
      <c r="I10" s="67" t="s">
        <v>61</v>
      </c>
      <c r="J10" s="66" t="s">
        <v>63</v>
      </c>
      <c r="K10" s="137"/>
      <c r="L10" s="63" t="s">
        <v>13</v>
      </c>
      <c r="M10" s="154"/>
      <c r="N10" s="64">
        <f t="shared" si="0"/>
        <v>0</v>
      </c>
    </row>
    <row r="11" spans="1:14" s="4" customFormat="1" ht="23.1" customHeight="1">
      <c r="A11" s="31" t="s">
        <v>23</v>
      </c>
      <c r="B11" s="30" t="s">
        <v>39</v>
      </c>
      <c r="C11" s="137"/>
      <c r="D11" s="58" t="s">
        <v>13</v>
      </c>
      <c r="E11" s="138"/>
      <c r="F11" s="60">
        <f t="shared" si="1"/>
        <v>0</v>
      </c>
      <c r="G11" s="5"/>
      <c r="H11" s="112"/>
      <c r="I11" s="70" t="s">
        <v>64</v>
      </c>
      <c r="J11" s="70" t="s">
        <v>65</v>
      </c>
      <c r="K11" s="137"/>
      <c r="L11" s="63" t="s">
        <v>13</v>
      </c>
      <c r="M11" s="154"/>
      <c r="N11" s="64">
        <f t="shared" si="0"/>
        <v>0</v>
      </c>
    </row>
    <row r="12" spans="1:14" s="4" customFormat="1" ht="23.1" customHeight="1">
      <c r="A12" s="31" t="s">
        <v>24</v>
      </c>
      <c r="B12" s="30" t="s">
        <v>40</v>
      </c>
      <c r="C12" s="137"/>
      <c r="D12" s="58" t="s">
        <v>13</v>
      </c>
      <c r="E12" s="138"/>
      <c r="F12" s="60">
        <f t="shared" si="1"/>
        <v>0</v>
      </c>
      <c r="G12" s="5"/>
      <c r="H12" s="116" t="s">
        <v>66</v>
      </c>
      <c r="I12" s="149" t="s">
        <v>44</v>
      </c>
      <c r="J12" s="150"/>
      <c r="K12" s="137"/>
      <c r="L12" s="63" t="s">
        <v>13</v>
      </c>
      <c r="M12" s="154"/>
      <c r="N12" s="64">
        <f t="shared" si="0"/>
        <v>0</v>
      </c>
    </row>
    <row r="13" spans="1:14" s="4" customFormat="1" ht="15.95" customHeight="1">
      <c r="A13" s="31" t="s">
        <v>25</v>
      </c>
      <c r="B13" s="30" t="s">
        <v>7</v>
      </c>
      <c r="C13" s="137"/>
      <c r="D13" s="58" t="s">
        <v>13</v>
      </c>
      <c r="E13" s="137"/>
      <c r="F13" s="60">
        <f t="shared" si="1"/>
        <v>0</v>
      </c>
      <c r="G13" s="5"/>
      <c r="H13" s="112"/>
      <c r="I13" s="151" t="s">
        <v>45</v>
      </c>
      <c r="J13" s="152"/>
      <c r="K13" s="137"/>
      <c r="L13" s="63" t="s">
        <v>13</v>
      </c>
      <c r="M13" s="154"/>
      <c r="N13" s="64">
        <f t="shared" ref="N13:N14" si="2">IF(M13="A",4,IF(M13="B",3,IF(M13="C",2,IF(M13="D",1,0))))*K13</f>
        <v>0</v>
      </c>
    </row>
    <row r="14" spans="1:14" s="4" customFormat="1" ht="21.75" customHeight="1">
      <c r="A14" s="31" t="s">
        <v>26</v>
      </c>
      <c r="B14" s="30" t="s">
        <v>8</v>
      </c>
      <c r="C14" s="137"/>
      <c r="D14" s="58" t="s">
        <v>13</v>
      </c>
      <c r="E14" s="137"/>
      <c r="F14" s="60">
        <f t="shared" si="1"/>
        <v>0</v>
      </c>
      <c r="G14" s="5"/>
      <c r="H14" s="112"/>
      <c r="I14" s="151" t="s">
        <v>46</v>
      </c>
      <c r="J14" s="152"/>
      <c r="K14" s="137"/>
      <c r="L14" s="63" t="s">
        <v>13</v>
      </c>
      <c r="M14" s="154"/>
      <c r="N14" s="64">
        <f t="shared" si="2"/>
        <v>0</v>
      </c>
    </row>
    <row r="15" spans="1:14" s="4" customFormat="1" ht="15" customHeight="1">
      <c r="A15" s="99" t="s">
        <v>27</v>
      </c>
      <c r="B15" s="30" t="s">
        <v>9</v>
      </c>
      <c r="C15" s="101"/>
      <c r="D15" s="103" t="s">
        <v>4</v>
      </c>
      <c r="E15" s="101"/>
      <c r="F15" s="107"/>
      <c r="G15" s="47"/>
      <c r="H15" s="113" t="s">
        <v>112</v>
      </c>
      <c r="I15" s="114"/>
      <c r="J15" s="114"/>
      <c r="K15" s="114"/>
      <c r="L15" s="114"/>
      <c r="M15" s="114"/>
      <c r="N15" s="115"/>
    </row>
    <row r="16" spans="1:14" s="4" customFormat="1" ht="21.75" customHeight="1" thickBot="1">
      <c r="A16" s="104"/>
      <c r="B16" s="32" t="s">
        <v>10</v>
      </c>
      <c r="C16" s="105"/>
      <c r="D16" s="106"/>
      <c r="E16" s="105"/>
      <c r="F16" s="108"/>
      <c r="G16" s="47"/>
      <c r="H16" s="124" t="s">
        <v>67</v>
      </c>
      <c r="I16" s="65" t="s">
        <v>68</v>
      </c>
      <c r="J16" s="66" t="s">
        <v>69</v>
      </c>
      <c r="K16" s="153"/>
      <c r="L16" s="71" t="s">
        <v>13</v>
      </c>
      <c r="M16" s="160"/>
      <c r="N16" s="72">
        <f t="shared" ref="N16:N31" si="3">IF(M16="A",4,IF(M16="B",3,IF(M16="C",2,IF(M16="D",1,0))))*K16</f>
        <v>0</v>
      </c>
    </row>
    <row r="17" spans="1:14" s="4" customFormat="1" ht="12.95" customHeight="1" thickBot="1">
      <c r="A17" s="139"/>
      <c r="B17" s="140" t="s">
        <v>29</v>
      </c>
      <c r="C17" s="141">
        <f>SUM(C8:C14,C6,C5)</f>
        <v>0</v>
      </c>
      <c r="D17" s="142"/>
      <c r="E17" s="140" t="s">
        <v>28</v>
      </c>
      <c r="F17" s="143">
        <f>SUM(F5:F14)</f>
        <v>0</v>
      </c>
      <c r="G17" s="48"/>
      <c r="H17" s="132"/>
      <c r="I17" s="68" t="s">
        <v>70</v>
      </c>
      <c r="J17" s="69" t="s">
        <v>71</v>
      </c>
      <c r="K17" s="157"/>
      <c r="L17" s="71" t="s">
        <v>13</v>
      </c>
      <c r="M17" s="160"/>
      <c r="N17" s="72">
        <f t="shared" si="3"/>
        <v>0</v>
      </c>
    </row>
    <row r="18" spans="1:14" s="4" customFormat="1" ht="12.95" customHeight="1">
      <c r="A18" s="144"/>
      <c r="B18" s="145"/>
      <c r="C18" s="146"/>
      <c r="D18" s="147"/>
      <c r="E18" s="145"/>
      <c r="F18" s="148"/>
      <c r="G18" s="48"/>
      <c r="H18" s="124" t="s">
        <v>72</v>
      </c>
      <c r="I18" s="6" t="s">
        <v>73</v>
      </c>
      <c r="J18" s="62" t="s">
        <v>77</v>
      </c>
      <c r="K18" s="158"/>
      <c r="L18" s="71" t="s">
        <v>13</v>
      </c>
      <c r="M18" s="160"/>
      <c r="N18" s="72">
        <f t="shared" si="3"/>
        <v>0</v>
      </c>
    </row>
    <row r="19" spans="1:14" s="4" customFormat="1" ht="15.75" customHeight="1">
      <c r="A19" s="33" t="s">
        <v>2</v>
      </c>
      <c r="B19" s="34" t="e">
        <f>(F17/C17)</f>
        <v>#DIV/0!</v>
      </c>
      <c r="C19" s="49" t="s">
        <v>32</v>
      </c>
      <c r="D19" s="50"/>
      <c r="E19" s="51"/>
      <c r="F19" s="37"/>
      <c r="G19" s="52"/>
      <c r="H19" s="133"/>
      <c r="I19" s="6" t="s">
        <v>74</v>
      </c>
      <c r="J19" s="62" t="s">
        <v>78</v>
      </c>
      <c r="K19" s="157"/>
      <c r="L19" s="71" t="s">
        <v>13</v>
      </c>
      <c r="M19" s="160"/>
      <c r="N19" s="72">
        <f t="shared" si="3"/>
        <v>0</v>
      </c>
    </row>
    <row r="20" spans="1:14" s="4" customFormat="1" ht="24.95" customHeight="1" thickBot="1">
      <c r="A20" s="35" t="s">
        <v>11</v>
      </c>
      <c r="B20" s="36"/>
      <c r="C20" s="53" t="s">
        <v>30</v>
      </c>
      <c r="D20" s="37"/>
      <c r="E20" s="37"/>
      <c r="F20" s="37"/>
      <c r="G20" s="52"/>
      <c r="H20" s="133"/>
      <c r="I20" s="6" t="s">
        <v>75</v>
      </c>
      <c r="J20" s="62" t="s">
        <v>79</v>
      </c>
      <c r="K20" s="158"/>
      <c r="L20" s="71" t="s">
        <v>13</v>
      </c>
      <c r="M20" s="160"/>
      <c r="N20" s="72">
        <f t="shared" si="3"/>
        <v>0</v>
      </c>
    </row>
    <row r="21" spans="1:14" s="4" customFormat="1" ht="12">
      <c r="A21" s="37"/>
      <c r="B21" s="37"/>
      <c r="C21" s="54" t="s">
        <v>31</v>
      </c>
      <c r="D21" s="55"/>
      <c r="E21" s="37"/>
      <c r="F21" s="37"/>
      <c r="G21" s="52"/>
      <c r="H21" s="133"/>
      <c r="I21" s="68" t="s">
        <v>76</v>
      </c>
      <c r="J21" s="69" t="s">
        <v>80</v>
      </c>
      <c r="K21" s="158"/>
      <c r="L21" s="71" t="s">
        <v>13</v>
      </c>
      <c r="M21" s="160"/>
      <c r="N21" s="72">
        <f t="shared" si="3"/>
        <v>0</v>
      </c>
    </row>
    <row r="22" spans="1:14" s="4" customFormat="1" ht="12" thickBot="1">
      <c r="C22" s="37"/>
      <c r="D22" s="55"/>
      <c r="E22" s="37"/>
      <c r="F22" s="37"/>
      <c r="G22" s="52"/>
      <c r="H22" s="124" t="s">
        <v>81</v>
      </c>
      <c r="I22" s="67" t="s">
        <v>82</v>
      </c>
      <c r="J22" s="66" t="s">
        <v>85</v>
      </c>
      <c r="K22" s="157"/>
      <c r="L22" s="71" t="s">
        <v>13</v>
      </c>
      <c r="M22" s="160"/>
      <c r="N22" s="72">
        <f t="shared" si="3"/>
        <v>0</v>
      </c>
    </row>
    <row r="23" spans="1:14" s="4" customFormat="1" ht="18.95" customHeight="1">
      <c r="A23" s="38" t="s">
        <v>2</v>
      </c>
      <c r="B23" s="39" t="e">
        <f>(SUM(N37,N36)/SUM(K37,K36))</f>
        <v>#DIV/0!</v>
      </c>
      <c r="C23" s="49" t="s">
        <v>33</v>
      </c>
      <c r="D23" s="50"/>
      <c r="E23" s="37"/>
      <c r="F23" s="37"/>
      <c r="G23" s="52"/>
      <c r="H23" s="125"/>
      <c r="I23" s="79" t="s">
        <v>83</v>
      </c>
      <c r="J23" s="62" t="s">
        <v>86</v>
      </c>
      <c r="K23" s="157"/>
      <c r="L23" s="71" t="s">
        <v>13</v>
      </c>
      <c r="M23" s="160"/>
      <c r="N23" s="72">
        <f t="shared" si="3"/>
        <v>0</v>
      </c>
    </row>
    <row r="24" spans="1:14" s="4" customFormat="1" ht="21" customHeight="1" thickBot="1">
      <c r="A24" s="40" t="s">
        <v>15</v>
      </c>
      <c r="B24" s="41"/>
      <c r="C24" s="53" t="s">
        <v>30</v>
      </c>
      <c r="D24" s="37"/>
      <c r="E24" s="37"/>
      <c r="F24" s="37"/>
      <c r="G24" s="52"/>
      <c r="H24" s="126"/>
      <c r="I24" s="80" t="s">
        <v>84</v>
      </c>
      <c r="J24" s="69" t="s">
        <v>80</v>
      </c>
      <c r="K24" s="157"/>
      <c r="L24" s="71" t="s">
        <v>13</v>
      </c>
      <c r="M24" s="160"/>
      <c r="N24" s="72">
        <f t="shared" si="3"/>
        <v>0</v>
      </c>
    </row>
    <row r="25" spans="1:14" s="4" customFormat="1" ht="22.5">
      <c r="A25" s="42"/>
      <c r="B25" s="43"/>
      <c r="C25" s="54" t="s">
        <v>31</v>
      </c>
      <c r="D25" s="55"/>
      <c r="E25" s="37"/>
      <c r="F25" s="37"/>
      <c r="G25" s="52"/>
      <c r="H25" s="89" t="s">
        <v>87</v>
      </c>
      <c r="I25" s="68" t="s">
        <v>88</v>
      </c>
      <c r="J25" s="69" t="s">
        <v>89</v>
      </c>
      <c r="K25" s="157"/>
      <c r="L25" s="71" t="s">
        <v>13</v>
      </c>
      <c r="M25" s="160"/>
      <c r="N25" s="72">
        <f t="shared" si="3"/>
        <v>0</v>
      </c>
    </row>
    <row r="26" spans="1:14" s="4" customFormat="1" ht="12" customHeight="1">
      <c r="A26" s="44"/>
      <c r="B26" s="45"/>
      <c r="C26" s="37"/>
      <c r="D26" s="55"/>
      <c r="E26" s="37"/>
      <c r="F26" s="37"/>
      <c r="G26" s="52"/>
      <c r="H26" s="124" t="s">
        <v>104</v>
      </c>
      <c r="I26" s="67" t="s">
        <v>90</v>
      </c>
      <c r="J26" s="66" t="s">
        <v>97</v>
      </c>
      <c r="K26" s="157"/>
      <c r="L26" s="71" t="s">
        <v>13</v>
      </c>
      <c r="M26" s="160"/>
      <c r="N26" s="72">
        <f t="shared" si="3"/>
        <v>0</v>
      </c>
    </row>
    <row r="27" spans="1:14" s="4" customFormat="1" ht="11.25" customHeight="1" thickBot="1">
      <c r="A27" s="37"/>
      <c r="B27" s="37"/>
      <c r="C27" s="37"/>
      <c r="D27" s="55"/>
      <c r="E27" s="37"/>
      <c r="F27" s="37"/>
      <c r="G27" s="52"/>
      <c r="H27" s="127"/>
      <c r="I27" s="79" t="s">
        <v>91</v>
      </c>
      <c r="J27" s="62" t="s">
        <v>98</v>
      </c>
      <c r="K27" s="157"/>
      <c r="L27" s="71" t="s">
        <v>13</v>
      </c>
      <c r="M27" s="160"/>
      <c r="N27" s="72">
        <f t="shared" si="3"/>
        <v>0</v>
      </c>
    </row>
    <row r="28" spans="1:14" s="4" customFormat="1" ht="15.75" customHeight="1" thickBot="1">
      <c r="A28" s="134" t="s">
        <v>115</v>
      </c>
      <c r="B28" s="135"/>
      <c r="C28" s="136"/>
      <c r="D28" s="55"/>
      <c r="E28" s="37"/>
      <c r="F28" s="37"/>
      <c r="G28" s="52"/>
      <c r="H28" s="127"/>
      <c r="I28" s="79" t="s">
        <v>92</v>
      </c>
      <c r="J28" s="62" t="s">
        <v>99</v>
      </c>
      <c r="K28" s="157"/>
      <c r="L28" s="71" t="s">
        <v>13</v>
      </c>
      <c r="M28" s="160"/>
      <c r="N28" s="72">
        <f t="shared" si="3"/>
        <v>0</v>
      </c>
    </row>
    <row r="29" spans="1:14" s="11" customFormat="1" ht="11.25" customHeight="1">
      <c r="A29" s="46"/>
      <c r="B29" s="46"/>
      <c r="C29" s="46"/>
      <c r="D29" s="56"/>
      <c r="E29" s="46"/>
      <c r="F29" s="46"/>
      <c r="G29" s="52"/>
      <c r="H29" s="127"/>
      <c r="I29" s="79" t="s">
        <v>93</v>
      </c>
      <c r="J29" s="62" t="s">
        <v>100</v>
      </c>
      <c r="K29" s="157"/>
      <c r="L29" s="71" t="s">
        <v>13</v>
      </c>
      <c r="M29" s="160"/>
      <c r="N29" s="72">
        <f t="shared" si="3"/>
        <v>0</v>
      </c>
    </row>
    <row r="30" spans="1:14" s="4" customFormat="1" ht="11.25" customHeight="1">
      <c r="A30" s="7"/>
      <c r="B30" s="7"/>
      <c r="C30" s="7"/>
      <c r="D30" s="9"/>
      <c r="E30" s="7"/>
      <c r="F30" s="7"/>
      <c r="G30" s="8"/>
      <c r="H30" s="127"/>
      <c r="I30" s="79" t="s">
        <v>94</v>
      </c>
      <c r="J30" s="62" t="s">
        <v>101</v>
      </c>
      <c r="K30" s="157"/>
      <c r="L30" s="71" t="s">
        <v>13</v>
      </c>
      <c r="M30" s="160"/>
      <c r="N30" s="72">
        <f t="shared" si="3"/>
        <v>0</v>
      </c>
    </row>
    <row r="31" spans="1:14" s="4" customFormat="1" ht="11.25" customHeight="1">
      <c r="A31" s="7"/>
      <c r="B31" s="7"/>
      <c r="C31" s="7"/>
      <c r="D31" s="9"/>
      <c r="E31" s="7"/>
      <c r="F31" s="10"/>
      <c r="G31" s="8"/>
      <c r="H31" s="127"/>
      <c r="I31" s="79" t="s">
        <v>95</v>
      </c>
      <c r="J31" s="62" t="s">
        <v>102</v>
      </c>
      <c r="K31" s="157"/>
      <c r="L31" s="71" t="s">
        <v>13</v>
      </c>
      <c r="M31" s="160"/>
      <c r="N31" s="72">
        <f t="shared" si="3"/>
        <v>0</v>
      </c>
    </row>
    <row r="32" spans="1:14" s="4" customFormat="1" ht="11.25" customHeight="1">
      <c r="A32" s="7"/>
      <c r="B32" s="7"/>
      <c r="C32" s="7"/>
      <c r="D32" s="9"/>
      <c r="E32" s="7"/>
      <c r="F32" s="10"/>
      <c r="G32" s="8"/>
      <c r="H32" s="128"/>
      <c r="I32" s="80" t="s">
        <v>96</v>
      </c>
      <c r="J32" s="69" t="s">
        <v>103</v>
      </c>
      <c r="K32" s="157"/>
      <c r="L32" s="86" t="s">
        <v>13</v>
      </c>
      <c r="M32" s="161"/>
      <c r="N32" s="72">
        <f>IF(M32="A",4,IF(M32="B",3,IF(M32="C",2,IF(M32="D",1,0))))*K32</f>
        <v>0</v>
      </c>
    </row>
    <row r="33" spans="1:14" s="4" customFormat="1" ht="11.25" customHeight="1">
      <c r="A33" s="7"/>
      <c r="B33" s="7"/>
      <c r="C33" s="7"/>
      <c r="D33" s="9"/>
      <c r="E33" s="7"/>
      <c r="F33" s="10"/>
      <c r="G33" s="8"/>
      <c r="H33" s="129" t="s">
        <v>106</v>
      </c>
      <c r="I33" s="6" t="s">
        <v>107</v>
      </c>
      <c r="J33" s="66" t="s">
        <v>106</v>
      </c>
      <c r="K33" s="137"/>
      <c r="L33" s="71" t="s">
        <v>13</v>
      </c>
      <c r="M33" s="160"/>
      <c r="N33" s="72">
        <f t="shared" ref="N33:N34" si="4">IF(M33="A",4,IF(M33="B",3,IF(M33="C",2,IF(M33="D",1,0))))*K33</f>
        <v>0</v>
      </c>
    </row>
    <row r="34" spans="1:14" s="4" customFormat="1" ht="11.25" customHeight="1">
      <c r="A34" s="7"/>
      <c r="B34" s="7"/>
      <c r="C34" s="7"/>
      <c r="D34" s="9"/>
      <c r="E34" s="7"/>
      <c r="F34" s="10"/>
      <c r="G34" s="8"/>
      <c r="H34" s="130"/>
      <c r="I34" s="6" t="s">
        <v>108</v>
      </c>
      <c r="J34" s="62" t="s">
        <v>110</v>
      </c>
      <c r="K34" s="137"/>
      <c r="L34" s="71" t="s">
        <v>13</v>
      </c>
      <c r="M34" s="160"/>
      <c r="N34" s="72">
        <f t="shared" si="4"/>
        <v>0</v>
      </c>
    </row>
    <row r="35" spans="1:14" s="4" customFormat="1" ht="12.75" customHeight="1" thickBot="1">
      <c r="A35" s="7"/>
      <c r="B35" s="7"/>
      <c r="C35" s="7"/>
      <c r="D35" s="9"/>
      <c r="E35" s="7"/>
      <c r="F35" s="13"/>
      <c r="G35" s="14"/>
      <c r="H35" s="131"/>
      <c r="I35" s="4" t="s">
        <v>109</v>
      </c>
      <c r="J35" s="87" t="s">
        <v>111</v>
      </c>
      <c r="K35" s="159"/>
      <c r="L35" s="88" t="s">
        <v>13</v>
      </c>
      <c r="M35" s="162"/>
      <c r="N35" s="72">
        <f>IF(M35="A",4,IF(M35="B",3,IF(M35="C",2,IF(M35="D",1,0))))*K35</f>
        <v>0</v>
      </c>
    </row>
    <row r="36" spans="1:14" s="4" customFormat="1" ht="12" customHeight="1" thickBot="1">
      <c r="A36" s="15"/>
      <c r="B36" s="12"/>
      <c r="C36" s="12"/>
      <c r="D36" s="9"/>
      <c r="E36" s="7"/>
      <c r="F36" s="10"/>
      <c r="G36" s="8"/>
      <c r="H36" s="2"/>
      <c r="I36" s="73" t="s">
        <v>113</v>
      </c>
      <c r="J36" s="74"/>
      <c r="K36" s="75">
        <f>SUM(K16:K35)</f>
        <v>0</v>
      </c>
      <c r="L36" s="76"/>
      <c r="M36" s="77" t="s">
        <v>47</v>
      </c>
      <c r="N36" s="78">
        <f>SUM(N16:N35)</f>
        <v>0</v>
      </c>
    </row>
    <row r="37" spans="1:14" s="4" customFormat="1" ht="15.75" thickBot="1">
      <c r="A37" s="7"/>
      <c r="B37" s="7"/>
      <c r="C37" s="7"/>
      <c r="D37" s="9"/>
      <c r="E37" s="7"/>
      <c r="F37" s="10"/>
      <c r="G37" s="8"/>
      <c r="H37" s="2"/>
      <c r="I37" s="163" t="s">
        <v>105</v>
      </c>
      <c r="J37" s="164"/>
      <c r="K37" s="165">
        <f>SUM(K4:K35)</f>
        <v>0</v>
      </c>
      <c r="L37" s="166"/>
      <c r="M37" s="167" t="s">
        <v>47</v>
      </c>
      <c r="N37" s="168">
        <f>SUM(N4:N35)</f>
        <v>0</v>
      </c>
    </row>
    <row r="38" spans="1:14" s="4" customFormat="1" ht="36" customHeight="1">
      <c r="A38" s="7"/>
      <c r="D38" s="9"/>
      <c r="E38" s="7"/>
      <c r="G38" s="16"/>
      <c r="H38" s="2"/>
      <c r="I38" s="2"/>
      <c r="J38" s="2"/>
      <c r="K38" s="2"/>
      <c r="L38" s="2"/>
      <c r="M38" s="2"/>
    </row>
    <row r="39" spans="1:14" s="4" customFormat="1" ht="15" customHeight="1">
      <c r="D39" s="17"/>
      <c r="G39" s="16"/>
      <c r="H39" s="2"/>
      <c r="I39" s="2"/>
      <c r="J39" s="2"/>
      <c r="K39" s="2"/>
      <c r="L39" s="2"/>
      <c r="M39" s="2"/>
    </row>
    <row r="40" spans="1:14" s="4" customFormat="1" ht="24" customHeight="1">
      <c r="D40" s="17"/>
      <c r="G40" s="16"/>
      <c r="H40" s="2"/>
      <c r="I40" s="2"/>
      <c r="J40" s="2"/>
      <c r="K40" s="2"/>
      <c r="L40" s="2"/>
      <c r="M40" s="2"/>
    </row>
    <row r="41" spans="1:14" s="4" customFormat="1" ht="11.25" customHeight="1">
      <c r="D41" s="18"/>
      <c r="E41" s="18"/>
      <c r="G41" s="16"/>
      <c r="H41" s="2"/>
      <c r="I41" s="2"/>
      <c r="J41" s="2"/>
      <c r="K41" s="2"/>
      <c r="L41" s="2"/>
      <c r="M41" s="2"/>
    </row>
    <row r="42" spans="1:14" s="4" customFormat="1" ht="12" customHeight="1">
      <c r="D42" s="19"/>
      <c r="E42" s="6"/>
      <c r="G42" s="16"/>
      <c r="H42" s="2"/>
      <c r="I42" s="2"/>
      <c r="J42" s="2"/>
      <c r="K42" s="2"/>
      <c r="L42" s="2"/>
      <c r="M42" s="2"/>
    </row>
    <row r="43" spans="1:14" s="4" customFormat="1" ht="24" customHeight="1">
      <c r="D43" s="17"/>
      <c r="F43" s="2"/>
      <c r="G43" s="20"/>
      <c r="H43" s="2"/>
      <c r="I43" s="2"/>
      <c r="J43" s="2"/>
      <c r="K43" s="2"/>
      <c r="L43" s="2"/>
      <c r="M43" s="2"/>
      <c r="N43" s="2"/>
    </row>
    <row r="44" spans="1:14" ht="24" customHeight="1"/>
    <row r="45" spans="1:14" ht="24.95" customHeight="1"/>
  </sheetData>
  <sheetProtection formatCells="0"/>
  <mergeCells count="23">
    <mergeCell ref="H26:H32"/>
    <mergeCell ref="H33:H35"/>
    <mergeCell ref="H16:H17"/>
    <mergeCell ref="H18:H21"/>
    <mergeCell ref="H1:H2"/>
    <mergeCell ref="I2:N2"/>
    <mergeCell ref="H3:H5"/>
    <mergeCell ref="H6:H7"/>
    <mergeCell ref="H22:H24"/>
    <mergeCell ref="F15:F16"/>
    <mergeCell ref="F3:F4"/>
    <mergeCell ref="H8:H9"/>
    <mergeCell ref="H10:H11"/>
    <mergeCell ref="H15:N15"/>
    <mergeCell ref="H12:H14"/>
    <mergeCell ref="A3:A4"/>
    <mergeCell ref="C3:C4"/>
    <mergeCell ref="D3:D4"/>
    <mergeCell ref="E3:E4"/>
    <mergeCell ref="A15:A16"/>
    <mergeCell ref="C15:C16"/>
    <mergeCell ref="D15:D16"/>
    <mergeCell ref="E15:E16"/>
  </mergeCells>
  <pageMargins left="0.25" right="0.25" top="0.75" bottom="0.75" header="0.3" footer="0.3"/>
  <pageSetup scale="85" orientation="landscape" r:id="rId1"/>
  <headerFooter>
    <oddHeader>&amp;L&amp;14MATHEMATICS
&amp;11 (grades 9-12 certification)&amp;CStudent Name:
_________________________&amp;R&amp;12GPA Table   *3.00 - for professional 
education and content area (not per individual course)</oddHeader>
    <oddFooter>&amp;L&amp;16For Questions and Help please see: Dr. Pareja&amp;CCurrent as of 6/14/2022&amp;RRevised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2022-05-24T20:27:57Z</cp:lastPrinted>
  <dcterms:created xsi:type="dcterms:W3CDTF">2018-01-24T19:50:47Z</dcterms:created>
  <dcterms:modified xsi:type="dcterms:W3CDTF">2022-06-14T18:26:49Z</dcterms:modified>
</cp:coreProperties>
</file>